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6" i="1" l="1"/>
  <c r="G15" i="1"/>
  <c r="D25" i="1" l="1"/>
  <c r="D24" i="1"/>
  <c r="D23" i="1"/>
  <c r="D22" i="1"/>
  <c r="D21" i="1"/>
  <c r="D20" i="1"/>
  <c r="D19" i="1"/>
  <c r="G18" i="1"/>
  <c r="G19" i="1"/>
  <c r="G20" i="1"/>
  <c r="G21" i="1"/>
  <c r="G22" i="1"/>
  <c r="G23" i="1"/>
  <c r="G24" i="1"/>
  <c r="G25" i="1"/>
  <c r="G26" i="1"/>
  <c r="G27" i="1"/>
  <c r="G28" i="1"/>
  <c r="D18" i="1"/>
  <c r="D9" i="1"/>
  <c r="G7" i="1"/>
  <c r="G8" i="1"/>
  <c r="G9" i="1"/>
  <c r="G10" i="1"/>
  <c r="G11" i="1"/>
  <c r="G12" i="1"/>
  <c r="G13" i="1"/>
  <c r="G14" i="1"/>
  <c r="D29" i="1" l="1"/>
  <c r="G29" i="1" s="1"/>
  <c r="E29" i="1"/>
  <c r="F29" i="1"/>
  <c r="C29" i="1"/>
  <c r="C20" i="1"/>
  <c r="D16" i="1"/>
  <c r="E16" i="1"/>
  <c r="F16" i="1"/>
  <c r="C16" i="1"/>
</calcChain>
</file>

<file path=xl/sharedStrings.xml><?xml version="1.0" encoding="utf-8"?>
<sst xmlns="http://schemas.openxmlformats.org/spreadsheetml/2006/main" count="42" uniqueCount="40">
  <si>
    <t>องค์การบริหารส่วนตำบลนายูง</t>
  </si>
  <si>
    <t>ตำบลนายูง อำเภอศรีธาตุ  จังหวัดอุดรธานี</t>
  </si>
  <si>
    <t>เงินเดือน (ฝ่ายการเมือง)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</si>
  <si>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</si>
  <si>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</si>
  <si>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</si>
  <si>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</si>
  <si>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</si>
  <si>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งบกลาง</t>
  </si>
  <si>
    <t>ค่าครุภัณฑ์</t>
  </si>
  <si>
    <t>ค่าที่ดินและสิ่งก่อสร้าง</t>
  </si>
  <si>
    <t>รายรับ</t>
  </si>
  <si>
    <t>ประจำไตรมาส</t>
  </si>
  <si>
    <t>ไตรมาส 1</t>
  </si>
  <si>
    <t>ไตรมาส 2</t>
  </si>
  <si>
    <t>ไตรมาส 3</t>
  </si>
  <si>
    <t>ไตรมาส 4</t>
  </si>
  <si>
    <t>รวม</t>
  </si>
  <si>
    <t>ภาษีอาการ</t>
  </si>
  <si>
    <t>ค่าธรรมเนียม ค่าปรับ และค่าใบอนุญาต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</si>
  <si>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</si>
  <si>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</si>
  <si>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</si>
  <si>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</si>
  <si>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</si>
  <si>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เงินอุดหนุนทั่วไป</t>
  </si>
  <si>
    <t>เงินอุดหนุนระบุวัตถุประสงค์/เฉพาะกิจ</t>
  </si>
  <si>
    <t>ลำดับที่</t>
  </si>
  <si>
    <t>รวมรายรับ</t>
  </si>
  <si>
    <t>รายจ่าย</t>
  </si>
  <si>
    <t>เงินเดือน (ฝ่ายประจำ)</t>
  </si>
  <si>
    <t>รายจ่ายอื่น</t>
  </si>
  <si>
    <t>รวมรายจ่าย</t>
  </si>
  <si>
    <t>รายงานรายรับ-รายจ่าย ประจำปีงบประมาณ 2562</t>
  </si>
  <si>
    <t>ลงชื่อ                                 (ผู้จัดทำ)</t>
  </si>
  <si>
    <t>นักวิชาการเงินและบัญชีชำนาญการ</t>
  </si>
  <si>
    <t>ลงชื่อ                                 (ผู้ตรวจสอบ)</t>
  </si>
  <si>
    <t>ผู้อำนวยการกองคลัง</t>
  </si>
  <si>
    <t>(นางศรีสุดา  ปุผาลา)</t>
  </si>
  <si>
    <t>(นางสาวมะลิวรรณ  แซ่อึ้ง)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</si>
</sst>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3" fontId="5" fillId="2" borderId="2" xfId="1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43" fontId="7" fillId="0" borderId="0" xfId="1" applyFont="1"/>
    <xf numFmtId="0" fontId="8" fillId="0" borderId="0" xfId="0" applyFont="1"/>
    <xf numFmtId="0" fontId="3" fillId="0" borderId="1" xfId="0" applyFont="1" applyBorder="1"/>
    <xf numFmtId="43" fontId="4" fillId="2" borderId="1" xfId="1" applyFont="1" applyFill="1" applyBorder="1" applyAlignment="1">
      <alignment horizontal="right"/>
    </xf>
    <xf numFmtId="43" fontId="3" fillId="0" borderId="1" xfId="1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3" fontId="2" fillId="0" borderId="1" xfId="1" applyNumberFormat="1" applyFont="1" applyBorder="1" applyAlignment="1">
      <alignment horizontal="right"/>
    </xf>
    <xf numFmtId="43" fontId="2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L12" sqref="L12"/>
    </sheetView>
  </sheetViews>
  <sheetFormatPr defaultRowHeight="15" x14ac:dyDescent="0.25"/>
  <cols>
    <col min="1" max="1" width="7.125" customWidth="1"/>
    <col min="2" max="2" width="28.625" style="6" customWidth="1"/>
    <col min="3" max="3" width="13.125" style="6" customWidth="1"/>
    <col min="4" max="4" width="12.75" style="6" customWidth="1"/>
    <col min="5" max="6" width="8.125" style="6" customWidth="1"/>
    <col min="7" max="7" width="14.5" style="6" customWidth="1"/>
  </cols>
  <sheetData>
    <row r="1" spans="1:7" ht="24.75" customHeight="1" x14ac:dyDescent="0.35">
      <c r="A1" s="14" t="s">
        <v>33</v>
      </c>
      <c r="B1" s="14"/>
      <c r="C1" s="14"/>
      <c r="D1" s="14"/>
      <c r="E1" s="14"/>
      <c r="F1" s="14"/>
      <c r="G1" s="14"/>
    </row>
    <row r="2" spans="1:7" ht="21" x14ac:dyDescent="0.35">
      <c r="A2" s="14" t="s">
        <v>0</v>
      </c>
      <c r="B2" s="14"/>
      <c r="C2" s="14"/>
      <c r="D2" s="14"/>
      <c r="E2" s="14"/>
      <c r="F2" s="14"/>
      <c r="G2" s="14"/>
    </row>
    <row r="3" spans="1:7" ht="21" x14ac:dyDescent="0.35">
      <c r="A3" s="14" t="s">
        <v>1</v>
      </c>
      <c r="B3" s="14"/>
      <c r="C3" s="14"/>
      <c r="D3" s="14"/>
      <c r="E3" s="14"/>
      <c r="F3" s="14"/>
      <c r="G3" s="14"/>
    </row>
    <row r="4" spans="1:7" ht="21" x14ac:dyDescent="0.2">
      <c r="A4" s="15" t="s">
        <v>11</v>
      </c>
      <c r="B4" s="15"/>
      <c r="C4" s="15" t="s">
        <v>12</v>
      </c>
      <c r="D4" s="15"/>
      <c r="E4" s="15"/>
      <c r="F4" s="15"/>
      <c r="G4" s="15"/>
    </row>
    <row r="5" spans="1:7" ht="21" x14ac:dyDescent="0.35">
      <c r="A5" s="15"/>
      <c r="B5" s="15"/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</row>
    <row r="6" spans="1:7" ht="21" x14ac:dyDescent="0.35">
      <c r="A6" s="10" t="s">
        <v>27</v>
      </c>
      <c r="B6" s="16" t="s">
        <v>11</v>
      </c>
      <c r="C6" s="17"/>
      <c r="D6" s="17"/>
      <c r="E6" s="17"/>
      <c r="F6" s="17"/>
      <c r="G6" s="18"/>
    </row>
    <row r="7" spans="1:7" ht="21" x14ac:dyDescent="0.35">
      <c r="A7" s="11">
        <v>1</v>
      </c>
      <c r="B7" s="7" t="s">
        <v>18</v>
      </c>
      <c r="C7" s="8">
        <v>0</v>
      </c>
      <c r="D7" s="8">
        <v>197848</v>
      </c>
      <c r="E7" s="8"/>
      <c r="F7" s="9"/>
      <c r="G7" s="23">
        <f t="shared" ref="G7:G15" si="0">SUM(C7:F7)</f>
        <v>197848</v>
      </c>
    </row>
    <row r="8" spans="1:7" ht="21" x14ac:dyDescent="0.35">
      <c r="A8" s="11">
        <v>2</v>
      </c>
      <c r="B8" s="7" t="s">
        <v>19</v>
      </c>
      <c r="C8" s="8">
        <v>2970</v>
      </c>
      <c r="D8" s="8">
        <v>74699</v>
      </c>
      <c r="E8" s="8"/>
      <c r="F8" s="9"/>
      <c r="G8" s="23">
        <f t="shared" si="0"/>
        <v>77669</v>
      </c>
    </row>
    <row r="9" spans="1:7" ht="21" x14ac:dyDescent="0.35">
      <c r="A9" s="11">
        <v>3</v>
      </c>
      <c r="B9" s="7" t="s">
        <v>20</v>
      </c>
      <c r="C9" s="8">
        <v>31310.14</v>
      </c>
      <c r="D9" s="8">
        <f>2318.58+7622.15</f>
        <v>9940.73</v>
      </c>
      <c r="E9" s="8"/>
      <c r="F9" s="9"/>
      <c r="G9" s="23">
        <f t="shared" si="0"/>
        <v>41250.869999999995</v>
      </c>
    </row>
    <row r="10" spans="1:7" ht="21" x14ac:dyDescent="0.35">
      <c r="A10" s="11">
        <v>4</v>
      </c>
      <c r="B10" s="7" t="s">
        <v>21</v>
      </c>
      <c r="C10" s="8">
        <v>0</v>
      </c>
      <c r="D10" s="8"/>
      <c r="E10" s="8"/>
      <c r="F10" s="9"/>
      <c r="G10" s="23">
        <f t="shared" si="0"/>
        <v>0</v>
      </c>
    </row>
    <row r="11" spans="1:7" ht="21" x14ac:dyDescent="0.35">
      <c r="A11" s="11">
        <v>5</v>
      </c>
      <c r="B11" s="7" t="s">
        <v>22</v>
      </c>
      <c r="C11" s="8">
        <v>8360</v>
      </c>
      <c r="D11" s="8">
        <v>11900</v>
      </c>
      <c r="E11" s="8"/>
      <c r="F11" s="9"/>
      <c r="G11" s="23">
        <f t="shared" si="0"/>
        <v>20260</v>
      </c>
    </row>
    <row r="12" spans="1:7" ht="21" x14ac:dyDescent="0.35">
      <c r="A12" s="11">
        <v>6</v>
      </c>
      <c r="B12" s="7" t="s">
        <v>23</v>
      </c>
      <c r="C12" s="8">
        <v>0</v>
      </c>
      <c r="D12" s="8"/>
      <c r="E12" s="8"/>
      <c r="F12" s="9"/>
      <c r="G12" s="23">
        <f t="shared" si="0"/>
        <v>0</v>
      </c>
    </row>
    <row r="13" spans="1:7" ht="21" x14ac:dyDescent="0.35">
      <c r="A13" s="11">
        <v>7</v>
      </c>
      <c r="B13" s="7" t="s">
        <v>24</v>
      </c>
      <c r="C13" s="8">
        <v>3467897.69</v>
      </c>
      <c r="D13" s="8">
        <v>3884417.29</v>
      </c>
      <c r="E13" s="8"/>
      <c r="F13" s="9"/>
      <c r="G13" s="23">
        <f t="shared" si="0"/>
        <v>7352314.9800000004</v>
      </c>
    </row>
    <row r="14" spans="1:7" ht="21" x14ac:dyDescent="0.35">
      <c r="A14" s="11">
        <v>8</v>
      </c>
      <c r="B14" s="7" t="s">
        <v>25</v>
      </c>
      <c r="C14" s="8">
        <v>4382451</v>
      </c>
      <c r="D14" s="8">
        <v>4144826</v>
      </c>
      <c r="E14" s="8"/>
      <c r="F14" s="9"/>
      <c r="G14" s="23">
        <f t="shared" si="0"/>
        <v>8527277</v>
      </c>
    </row>
    <row r="15" spans="1:7" ht="21" x14ac:dyDescent="0.35">
      <c r="A15" s="11">
        <v>9</v>
      </c>
      <c r="B15" s="7" t="s">
        <v>26</v>
      </c>
      <c r="C15" s="8">
        <v>66435</v>
      </c>
      <c r="D15" s="8">
        <v>300946.40000000002</v>
      </c>
      <c r="E15" s="8"/>
      <c r="F15" s="9"/>
      <c r="G15" s="23">
        <f>SUM(C15:F15)</f>
        <v>367381.4</v>
      </c>
    </row>
    <row r="16" spans="1:7" ht="21.75" thickBot="1" x14ac:dyDescent="0.4">
      <c r="A16" s="19" t="s">
        <v>28</v>
      </c>
      <c r="B16" s="20"/>
      <c r="C16" s="2">
        <f>SUM(C7:C15)</f>
        <v>7959423.8300000001</v>
      </c>
      <c r="D16" s="2">
        <f t="shared" ref="D16:G16" si="1">SUM(D7:D15)</f>
        <v>8624577.4199999999</v>
      </c>
      <c r="E16" s="2">
        <f t="shared" si="1"/>
        <v>0</v>
      </c>
      <c r="F16" s="2">
        <f t="shared" si="1"/>
        <v>0</v>
      </c>
      <c r="G16" s="2">
        <f>SUM(G7:G15)</f>
        <v>16584001.250000002</v>
      </c>
    </row>
    <row r="17" spans="1:7" ht="21.75" thickTop="1" x14ac:dyDescent="0.35">
      <c r="A17" s="10" t="s">
        <v>27</v>
      </c>
      <c r="B17" s="16" t="s">
        <v>29</v>
      </c>
      <c r="C17" s="17"/>
      <c r="D17" s="17"/>
      <c r="E17" s="17"/>
      <c r="F17" s="17"/>
      <c r="G17" s="18"/>
    </row>
    <row r="18" spans="1:7" ht="21" x14ac:dyDescent="0.35">
      <c r="A18" s="11">
        <v>1</v>
      </c>
      <c r="B18" s="7" t="s">
        <v>8</v>
      </c>
      <c r="C18" s="8">
        <v>1950974</v>
      </c>
      <c r="D18" s="8">
        <f>691618+608224+631812</f>
        <v>1931654</v>
      </c>
      <c r="E18" s="8"/>
      <c r="F18" s="9"/>
      <c r="G18" s="23">
        <f t="shared" ref="G18:G29" si="2">SUM(C18:F18)</f>
        <v>3882628</v>
      </c>
    </row>
    <row r="19" spans="1:7" ht="21" x14ac:dyDescent="0.35">
      <c r="A19" s="11">
        <v>2</v>
      </c>
      <c r="B19" s="7" t="s">
        <v>2</v>
      </c>
      <c r="C19" s="8">
        <v>621180</v>
      </c>
      <c r="D19" s="8">
        <f>207060+207060+207060</f>
        <v>621180</v>
      </c>
      <c r="E19" s="8"/>
      <c r="F19" s="9"/>
      <c r="G19" s="23">
        <f t="shared" si="2"/>
        <v>1242360</v>
      </c>
    </row>
    <row r="20" spans="1:7" ht="21" x14ac:dyDescent="0.35">
      <c r="A20" s="11">
        <v>3</v>
      </c>
      <c r="B20" s="7" t="s">
        <v>30</v>
      </c>
      <c r="C20" s="8">
        <f>1384390+55440+492618</f>
        <v>1932448</v>
      </c>
      <c r="D20" s="8">
        <f>454400+18480+164206+454400+18480+164206+454400+18480+164206</f>
        <v>1911258</v>
      </c>
      <c r="E20" s="8"/>
      <c r="F20" s="9"/>
      <c r="G20" s="23">
        <f t="shared" si="2"/>
        <v>3843706</v>
      </c>
    </row>
    <row r="21" spans="1:7" ht="21" x14ac:dyDescent="0.35">
      <c r="A21" s="11">
        <v>4</v>
      </c>
      <c r="B21" s="7" t="s">
        <v>3</v>
      </c>
      <c r="C21" s="8">
        <v>41500</v>
      </c>
      <c r="D21" s="8">
        <f>17900+12500+19700</f>
        <v>50100</v>
      </c>
      <c r="E21" s="8"/>
      <c r="F21" s="9"/>
      <c r="G21" s="23">
        <f t="shared" si="2"/>
        <v>91600</v>
      </c>
    </row>
    <row r="22" spans="1:7" ht="21" x14ac:dyDescent="0.35">
      <c r="A22" s="11">
        <v>5</v>
      </c>
      <c r="B22" s="7" t="s">
        <v>4</v>
      </c>
      <c r="C22" s="8">
        <v>642264.93999999994</v>
      </c>
      <c r="D22" s="8">
        <f>235955+227390+146000</f>
        <v>609345</v>
      </c>
      <c r="E22" s="8"/>
      <c r="F22" s="9"/>
      <c r="G22" s="23">
        <f t="shared" si="2"/>
        <v>1251609.94</v>
      </c>
    </row>
    <row r="23" spans="1:7" ht="21" x14ac:dyDescent="0.35">
      <c r="A23" s="11">
        <v>6</v>
      </c>
      <c r="B23" s="7" t="s">
        <v>5</v>
      </c>
      <c r="C23" s="8">
        <v>95340.479999999996</v>
      </c>
      <c r="D23" s="8">
        <f>117797.12+112086.48+50206.96</f>
        <v>280090.56</v>
      </c>
      <c r="E23" s="8"/>
      <c r="F23" s="9"/>
      <c r="G23" s="23">
        <f t="shared" si="2"/>
        <v>375431.04</v>
      </c>
    </row>
    <row r="24" spans="1:7" ht="21" x14ac:dyDescent="0.35">
      <c r="A24" s="11">
        <v>7</v>
      </c>
      <c r="B24" s="7" t="s">
        <v>6</v>
      </c>
      <c r="C24" s="8">
        <v>102306.94</v>
      </c>
      <c r="D24" s="8">
        <f>36395.68+9554.05+62509.17</f>
        <v>108458.9</v>
      </c>
      <c r="E24" s="8"/>
      <c r="F24" s="9"/>
      <c r="G24" s="23">
        <f t="shared" si="2"/>
        <v>210765.84</v>
      </c>
    </row>
    <row r="25" spans="1:7" ht="21" x14ac:dyDescent="0.35">
      <c r="A25" s="11">
        <v>8</v>
      </c>
      <c r="B25" s="7" t="s">
        <v>9</v>
      </c>
      <c r="C25" s="8">
        <v>1700</v>
      </c>
      <c r="D25" s="8">
        <f>70600+16500+56000</f>
        <v>143100</v>
      </c>
      <c r="E25" s="8"/>
      <c r="F25" s="9"/>
      <c r="G25" s="23">
        <f t="shared" si="2"/>
        <v>144800</v>
      </c>
    </row>
    <row r="26" spans="1:7" ht="21" x14ac:dyDescent="0.35">
      <c r="A26" s="11">
        <v>9</v>
      </c>
      <c r="B26" s="7" t="s">
        <v>10</v>
      </c>
      <c r="C26" s="8">
        <v>0</v>
      </c>
      <c r="D26" s="8"/>
      <c r="E26" s="8"/>
      <c r="F26" s="9"/>
      <c r="G26" s="23">
        <f t="shared" si="2"/>
        <v>0</v>
      </c>
    </row>
    <row r="27" spans="1:7" ht="21" x14ac:dyDescent="0.35">
      <c r="A27" s="11">
        <v>10</v>
      </c>
      <c r="B27" s="7" t="s">
        <v>31</v>
      </c>
      <c r="C27" s="8">
        <v>0</v>
      </c>
      <c r="D27" s="8"/>
      <c r="E27" s="8"/>
      <c r="F27" s="9"/>
      <c r="G27" s="23">
        <f t="shared" si="2"/>
        <v>0</v>
      </c>
    </row>
    <row r="28" spans="1:7" ht="21" x14ac:dyDescent="0.35">
      <c r="A28" s="11">
        <v>11</v>
      </c>
      <c r="B28" s="7" t="s">
        <v>7</v>
      </c>
      <c r="C28" s="8">
        <v>559000</v>
      </c>
      <c r="D28" s="8">
        <v>230000</v>
      </c>
      <c r="E28" s="8"/>
      <c r="F28" s="9"/>
      <c r="G28" s="23">
        <f t="shared" si="2"/>
        <v>789000</v>
      </c>
    </row>
    <row r="29" spans="1:7" ht="21.75" thickBot="1" x14ac:dyDescent="0.4">
      <c r="A29" s="21" t="s">
        <v>32</v>
      </c>
      <c r="B29" s="20"/>
      <c r="C29" s="2">
        <f>SUM(C18:C28)</f>
        <v>5946714.3600000003</v>
      </c>
      <c r="D29" s="2">
        <f t="shared" ref="D29:F29" si="3">SUM(D18:D28)</f>
        <v>5885186.46</v>
      </c>
      <c r="E29" s="2">
        <f t="shared" si="3"/>
        <v>0</v>
      </c>
      <c r="F29" s="2">
        <f t="shared" si="3"/>
        <v>0</v>
      </c>
      <c r="G29" s="24">
        <f t="shared" si="2"/>
        <v>11831900.82</v>
      </c>
    </row>
    <row r="30" spans="1:7" ht="20.25" thickTop="1" x14ac:dyDescent="0.3">
      <c r="B30" s="3"/>
      <c r="C30" s="3"/>
      <c r="D30" s="3"/>
      <c r="E30" s="3"/>
      <c r="F30" s="4"/>
      <c r="G30" s="5"/>
    </row>
    <row r="31" spans="1:7" ht="21" x14ac:dyDescent="0.35">
      <c r="B31" s="12" t="s">
        <v>34</v>
      </c>
      <c r="C31" s="3"/>
      <c r="D31" s="22" t="s">
        <v>36</v>
      </c>
      <c r="E31" s="22"/>
      <c r="F31" s="22"/>
      <c r="G31" s="22"/>
    </row>
    <row r="32" spans="1:7" ht="21" x14ac:dyDescent="0.35">
      <c r="B32" s="13" t="s">
        <v>38</v>
      </c>
      <c r="C32" s="3"/>
      <c r="D32" s="22" t="s">
        <v>39</v>
      </c>
      <c r="E32" s="22"/>
      <c r="F32" s="22"/>
      <c r="G32" s="22"/>
    </row>
    <row r="33" spans="2:7" ht="21" x14ac:dyDescent="0.35">
      <c r="B33" s="13" t="s">
        <v>35</v>
      </c>
      <c r="D33" s="22" t="s">
        <v>37</v>
      </c>
      <c r="E33" s="22"/>
      <c r="F33" s="22"/>
      <c r="G33" s="22"/>
    </row>
  </sheetData>
  <mergeCells count="12">
    <mergeCell ref="D32:G32"/>
    <mergeCell ref="D33:G33"/>
    <mergeCell ref="B17:G17"/>
    <mergeCell ref="A16:B16"/>
    <mergeCell ref="A29:B29"/>
    <mergeCell ref="C4:G4"/>
    <mergeCell ref="D31:G31"/>
    <mergeCell ref="A3:G3"/>
    <mergeCell ref="A2:G2"/>
    <mergeCell ref="A1:G1"/>
    <mergeCell ref="A4:B5"/>
    <mergeCell ref="B6:G6"/>
  </mergeCells>
  <pageMargins left="0.70866141732283472" right="0.23622047244094491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took</dc:creator>
  <cp:lastModifiedBy>took</cp:lastModifiedBy>
  <cp:lastPrinted>2019-04-04T03:36:52Z</cp:lastPrinted>
  <dcterms:created xsi:type="dcterms:W3CDTF">2019-01-07T09:44:21Z</dcterms:created>
  <dcterms:modified xsi:type="dcterms:W3CDTF">2019-04-04T03:37:16Z</dcterms:modified>
</cp:coreProperties>
</file>